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EO OBRAS\GEO OBRAS\Controladoria\"/>
    </mc:Choice>
  </mc:AlternateContent>
  <xr:revisionPtr revIDLastSave="0" documentId="13_ncr:1_{78F16BD7-8075-407D-8DF6-007F12DE699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16" i="1"/>
  <c r="J22" i="1"/>
  <c r="J21" i="1"/>
  <c r="J23" i="1"/>
  <c r="G34" i="1"/>
  <c r="J8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15" i="1"/>
  <c r="J14" i="1"/>
  <c r="J13" i="1"/>
  <c r="J12" i="1"/>
  <c r="J11" i="1"/>
  <c r="J10" i="1"/>
  <c r="J9" i="1"/>
  <c r="J7" i="1"/>
  <c r="J39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0" i="1"/>
  <c r="J19" i="1"/>
  <c r="J18" i="1"/>
  <c r="J17" i="1"/>
  <c r="J6" i="1"/>
  <c r="J5" i="1"/>
  <c r="J38" i="1"/>
  <c r="G38" i="1"/>
  <c r="J35" i="1"/>
  <c r="G35" i="1"/>
</calcChain>
</file>

<file path=xl/sharedStrings.xml><?xml version="1.0" encoding="utf-8"?>
<sst xmlns="http://schemas.openxmlformats.org/spreadsheetml/2006/main" count="282" uniqueCount="153">
  <si>
    <t>CONTROLE DE OBRAS</t>
  </si>
  <si>
    <t>OBJETO</t>
  </si>
  <si>
    <t>CONTRATO</t>
  </si>
  <si>
    <t>SITUAÇÃO ATUAL</t>
  </si>
  <si>
    <t>DATA DE INÍCIO</t>
  </si>
  <si>
    <t>DATA DE CONCLUSÃO</t>
  </si>
  <si>
    <t>EMPRESA CONTRATADA</t>
  </si>
  <si>
    <t>VALOR DA OBRA</t>
  </si>
  <si>
    <t>MEDIÇÕES ACUMULADAS</t>
  </si>
  <si>
    <t>% EXECUTADA</t>
  </si>
  <si>
    <t>156/2022-1</t>
  </si>
  <si>
    <t> PROCEN PROJETOS, CONSTRUCOES, ENGENHARIA LTDA.</t>
  </si>
  <si>
    <t> CONSTRUÇÃO DE UMA NOVA UNIDADE ESCOLAR “ESCOLA ESTADUAL ARLINDA PESSOA MORBECK” – CONFORME CONVÊNIO ESTADUAL SEDUC N. 1548/2021</t>
  </si>
  <si>
    <t>SERV-OBRAS ENGENHARIA LTDA</t>
  </si>
  <si>
    <t>164 / 2022</t>
  </si>
  <si>
    <t>INICIADA</t>
  </si>
  <si>
    <t>Contratação de empresa para execução de obra de pavimentação asfáltica em Concreto Betuminoso Usinado a Quente (CBUQ) das Rua Dr. José Morbeck e Rua 24 de Fevereiro em Alto Araguaia-MT</t>
  </si>
  <si>
    <t>005/2022</t>
  </si>
  <si>
    <t>MILOCA LOCAÇOES DE EQUIPAMENTOS E PAVIMENTAÇÃO EIRELI (08999193000148)</t>
  </si>
  <si>
    <t> Concluída e recebida definitivamente</t>
  </si>
  <si>
    <t>019/2022</t>
  </si>
  <si>
    <t>032/2022</t>
  </si>
  <si>
    <t>039/2022</t>
  </si>
  <si>
    <t>018/2022</t>
  </si>
  <si>
    <t>092/2022</t>
  </si>
  <si>
    <t>087/2022</t>
  </si>
  <si>
    <t>118/2022</t>
  </si>
  <si>
    <t>129/2022</t>
  </si>
  <si>
    <t>026/2022</t>
  </si>
  <si>
    <t>Contratação de empresa para reforma em ponte de madeira sobre o Córrego do Arrependido, na MT 465, km 72,1</t>
  </si>
  <si>
    <t>A. R. COUTO RIBEIRO ME (00787041000170)</t>
  </si>
  <si>
    <t>Contratação de empresa para execução de obra de implantação de bueiros nos Córregos-Macaco na MU 10, de acordo com o convênio estadual Nº 0312-2021</t>
  </si>
  <si>
    <t>ALIANÇA INDÚSTRIA E CONSTRUÇÕES LTDA (07522407000209)</t>
  </si>
  <si>
    <t>Contratação de empresa para execução de obra de implantação de bueiros nos Córregos-Bacuri na MU 06, de acordo com o convênio estadual Nº 0312-2021</t>
  </si>
  <si>
    <t>023/2022-1</t>
  </si>
  <si>
    <t>023/2022-2</t>
  </si>
  <si>
    <t>023/2022-3</t>
  </si>
  <si>
    <t>023/2022-4</t>
  </si>
  <si>
    <t>023/2022-5</t>
  </si>
  <si>
    <t>023/2022-6</t>
  </si>
  <si>
    <t>023/2022-7</t>
  </si>
  <si>
    <t>023/2022-8</t>
  </si>
  <si>
    <t>023/2022-9</t>
  </si>
  <si>
    <t>023/2022-10</t>
  </si>
  <si>
    <t>Contratação de empresa para execução de obra de implantação de bueiros nos Córrego Silvano na MU 45, de acordo com o convênio estadual Nº 0312-2021</t>
  </si>
  <si>
    <t>Contratação de empresa para execução de obra de implantação de bueiros nos Córrego Pinguela na MU 10, de acordo com o convênio estadual Nº 0312-2021</t>
  </si>
  <si>
    <t>Contratação de empresa para execução de obra de implantação de bueiros nos Córrego Jararaca na MT 465, de acordo com o convênio estadual Nº 0312-2021</t>
  </si>
  <si>
    <t>Contratação de empresa para execução de obra de implantação de bueiros nos Córrego Atoladeira na MU 10, de acordo com o convênio estadual Nº 0312-2021</t>
  </si>
  <si>
    <t>Contratação de empresa para execução de obra de implantação de bueiros nos Córrego Pinguelinha na MU 10, de acordo com o convênio estadual Nº 0312-2021</t>
  </si>
  <si>
    <t>Contratação de empresa para execução de obra de implantação de bueiros nos Córrego Deir na MU 10, de acordo com o convênio estadual Nº 0312-2021</t>
  </si>
  <si>
    <t>Contratação de empresa para execução de obra de implantação de bueiros nos Córrego do Mato na MU 10, de acordo com o convênio estadual Nº 0312-2021</t>
  </si>
  <si>
    <t>Contratação de empresa para execução de obra de implantação de bueiros nos Córrego Bacuri na MU 06, de acordo com o convênio estadual Nº 0312-2021</t>
  </si>
  <si>
    <t>Pavimentação asfáltica em Tratamento Superficial Duplo (TSD) com Capa Selante e Banho Diluído em diversas ruas/avenidas do Bairro Parque do Cerrado em Alto Araguaia-MT,</t>
  </si>
  <si>
    <t>Concluída e recebida definitivamente</t>
  </si>
  <si>
    <t>Contratação de empresa para execução de obra de Reforma, Readequação Urbana e Paisagismo da Praças Tiradentes em Alto Araguaia-MT</t>
  </si>
  <si>
    <t>ELETRICA RADIANTE MATERIAIS ELETRICOS EIRELI (15984883000199)</t>
  </si>
  <si>
    <t>CONTRATAÇÃO DE EMPRESA PARA REFORMA EM PONTE DE MADEIRA SOBRE O CÓRREGO RICO NA MU 06 Km 07- Exclusivo para micro empresa e empresa de pequeno porte</t>
  </si>
  <si>
    <t>Contratação de empresa que, sob demanda, prestará serviços de manutenção predial preventiva e corretiva, nos prédios públicos municipais</t>
  </si>
  <si>
    <t>SERVIÇOS DE ENGENHARIA JM EIRELI (39826240000185)</t>
  </si>
  <si>
    <t>Contratação de empresa para execução de obra de pavimentação asfáltica em (TSD) Tratamento Superficial Duplo e Drenagem das vias urbanas do Loteamento Residencial vista do Araguaia no município de Alto Araguaia, conforme convênio Estadual nº 952/2021 da SINFRA</t>
  </si>
  <si>
    <t>CONTRATAÇÃO DE EMPRESA PARA SUBSTITUIÇÃO DE PONTE DE MADEIRA POR BUEIRO DE CONCRETO NA TRAVESSIA ENTRE OS BAIRROS NOSSA SENHORA APARECIDA E MARIA DAS GRAÇAS</t>
  </si>
  <si>
    <t>CONTRATAÇÃO DE EMPRESA PARA REFORMA EM PONTE DE MADEIRA SOBRE O CÓRREGO LAJEADO NA MU 45 Km 11- Exclusivo para micro empresa e empresa de pequeno porte</t>
  </si>
  <si>
    <t>CONTRATAÇÃO DE EMPRESA PARA CONSTRUÇÃO DE PONTE EM CONCRETO SOBRE O RIO ARAGUAINHA NA MU 22 KM 15,</t>
  </si>
  <si>
    <t>131/2022</t>
  </si>
  <si>
    <t>139/2022</t>
  </si>
  <si>
    <t>140/2022</t>
  </si>
  <si>
    <t>133/2022</t>
  </si>
  <si>
    <t>149/2022</t>
  </si>
  <si>
    <t>150/2022</t>
  </si>
  <si>
    <t>155/2022</t>
  </si>
  <si>
    <t>154/2022</t>
  </si>
  <si>
    <t>153/2022</t>
  </si>
  <si>
    <t>157/2022</t>
  </si>
  <si>
    <t>163/2022</t>
  </si>
  <si>
    <t>DESPESA PARA A CONTRATAÇÃO DE EMPRESA ESPECIALIZADA NA PRESTAÇÃO DE SERVIÇOS DE REFORMA DE PONTE DE MADEIRA SOBRE O CÓRREGO DAS PONTINHAS – UM 31, KM 02.</t>
  </si>
  <si>
    <t>CONTRATAÇÃO DE EMPRESA PARA URBANIZAÇÃO CANTEIRO CENTRAL, AVENIDA ROTARY INTERNACIONAL E AVENIDA LAURISTON F. BARBOSA,</t>
  </si>
  <si>
    <t>FRANCISCO VICENTE SANTOS DO NASCIMENTO (29364426000106)</t>
  </si>
  <si>
    <t>CONTRATAÇÃO DE EMPRESA PARA RELIZAÇÃO DE REFORMA DA ESCOLA MUNICIPAL ADALCY DA CONCEIÇÃO RODRIGUES, ORIUNDO DO CONVÊNIO 1529-2021</t>
  </si>
  <si>
    <t>PROCEN PROJETOS, CONSTRUCOES, ENGENHARIA LTDA (02345973000198)</t>
  </si>
  <si>
    <t>CONTRATAÇÃO DE EMPRESA PARA SUBSTITUIÇÃO DE PONTE DE MADEIRA POR BUEIRO NA TRAVESSIA 2 ENTRE OS BAIRROS AEROPORTO E MARIA DAS GRAÇAS</t>
  </si>
  <si>
    <t>CONTRATAÇÃO DE EMPRESA PARA REFORMA EM PONTE DE MADEIRA SOBRE O CÓRREGO DO ARAME NA UM 44 KM 02,</t>
  </si>
  <si>
    <t>Contratação de empresa para Construção de uma nova unidade escolar “ESCOLA ESTADUAL ONECIDIO MANOEL DE RESENDE” – conforme Convênio Estadual SEDUC N. 2049/2021,</t>
  </si>
  <si>
    <t>SERV-OBRAS ENGENHARIA LTDA (26556290000148)</t>
  </si>
  <si>
    <t>EXECUÇÃO DE OBRA DE CONSTRUÇÃO DE 50 UNIDADES DE CASAS HABITACIONAIS PARA SEREM DOADAS A FAMÍLIAS CARENTES DESTE MUNICÍPIO – CONFORME CONVÊNIO 125/2022 DA SINFRA.</t>
  </si>
  <si>
    <t>EXECUÇÃO DE OBRAS E SERVIÇOS DE CONSTRUÇÃO DE 50 UNIDADES DE CASAS HABITACIONAIS PARA SEREM DOADAS A FAMÍLIAS CARENTES DESTE MUNICÍPIO</t>
  </si>
  <si>
    <t>CONTRATAÇÃO DE EMPRESA PARA REFORMA EM PONTE DE MADEIRA SOBRE O CÓRREGO DO QUITA – MT 481, KM 50.</t>
  </si>
  <si>
    <t>ALIANCA CONSTRUTORA E LOCACAO DE EQUIPAMENTOS EIRELI (17982134000158)</t>
  </si>
  <si>
    <t>CONTRATAÇÃO DE EMPRESA PARA DRENAGEM PLUVIAL NAS RUAS BENJAMIN CONSTANT, RUA GUILHERME BERIGO E RUA AGOSTINHO DEMELLAS</t>
  </si>
  <si>
    <t>LOCOMOTIVA ENGENHARIA E CONSTRUCAO LTDA (03805175000164)</t>
  </si>
  <si>
    <t>170/2022</t>
  </si>
  <si>
    <t>171/2022</t>
  </si>
  <si>
    <t>172/2022</t>
  </si>
  <si>
    <t>176/2022</t>
  </si>
  <si>
    <t>Em 26/05/2025</t>
  </si>
  <si>
    <t>CONTRATAÇÃO DE EMPRESA PARA REFORMA EM PONTE DE MADEIRA SOBRE O CÓRREGO PARAÍSO NA MU 19 Km 05</t>
  </si>
  <si>
    <t>Reforma da Escola Estadual Carlos Hugueney – conforme Convênio Estadual SEDUC N. 1469/2021</t>
  </si>
  <si>
    <t>CONTRATAÇÃO DE EMPRESA PARA EXECUÇÃO DE PAVIMENTAÇÃO ASFÁLTICA NO BAIRRO CAMINHO DAS ÁGUAS</t>
  </si>
  <si>
    <t>ONTRATAÇÃO DE EMPRESA ESPECIALIZADA PARA PRESTAÇÃO DE SERVIÇO DE REFORMA DE PONTE SOBRE O CÓRREGO LAJEADO NA MU 31, KM 07,</t>
  </si>
  <si>
    <t>CONTRATAÇÃO DE EMPRESA PARA EXECUÇÃO DE PAVIMENTAÇÃO ASFÁLTICA NO BAIRRO DEMELLAS</t>
  </si>
  <si>
    <t>CONTRATAÇÃO DE EMPRESA PARA REFORMA DE PONTE EM MADEIRA SOBRE O CÓRREGO SÃO FRANCISCO NA MU 62 KM 03,</t>
  </si>
  <si>
    <t>Contratação de empresa especializada na prestação de serviços de gestão territorial para atualização de base cartográfica digital georreferenciada do município de Alto Araguaia.</t>
  </si>
  <si>
    <t>091/2022</t>
  </si>
  <si>
    <t>AEROTRI AEROFOTOGRAMETRIA E CARTOGRAFIA LTDA ME (08748599000158)</t>
  </si>
  <si>
    <t>019/2023</t>
  </si>
  <si>
    <t>029/2023</t>
  </si>
  <si>
    <t>030/2023</t>
  </si>
  <si>
    <t>040/2023</t>
  </si>
  <si>
    <t>039/2023</t>
  </si>
  <si>
    <t>055/2023</t>
  </si>
  <si>
    <t>091/2023</t>
  </si>
  <si>
    <t>CONTRATAÇÃO DE EMPRESA ESPECIALIZADA PARA PRESTAÇÃO DE SERVIÇO DE REFORMA PREDIAL EM CARÁTER EMERGENCIAL DA ESCOLA MUNICIPAL PATROCÍNIO JOAQUIM DIAS,</t>
  </si>
  <si>
    <t>CONTRATAÇÃO DE EMPRESA PARA REFORMA EM PONTE DE MADEIRA SOBRE O CÓRREGO RIBEIRÃOZINHO NA MT 465 KM 89,1, CÓRREGO DA PACA NA MT 465 KM 85,98, CÓRREGO DO MEIO MT 465, KM 81,41 E CÓRREGO RIBEIRÃO CLARO MU 34 KM 05, ORIUNDOS DO CONVENIO 0538-2022</t>
  </si>
  <si>
    <t>CONSTRUTORA NOGUEIRA EIRELI (10535515000140)</t>
  </si>
  <si>
    <t>CONTRATAÇÃO DE EMPRESA ESPECIALIZADA PARA PRESTAÇÃO DE SERVIÇO DE REFORMA DE PONTE SOBRE O CÓRREGO TRÊS BARRAS NA MT 465 KM 79</t>
  </si>
  <si>
    <t>CONTRATAÇÃO DE EMPRESA PARA REFORMA DE MURO, PAVIMENTOS E DRENAGEM DO CEMITÉRIO MUNICIPAL DE ALTO ARAGUAIA-MT,</t>
  </si>
  <si>
    <t>CONTRATAÇÃO DE EMPRESA ESPECIALIZADA PARA PRESTAÇÃO DE SERVIÇO CONSTRUÇÃO DE PONTE DE CONCRETO SOBRE O CÓRREGO FUNDO – MU 66 KM 08</t>
  </si>
  <si>
    <t>CONTRATAÇÃO DE EMPRESA PARA REVITALIZAÇÃO DA PRAÇA PÚBLICA DA PRAÇA DA COHAB</t>
  </si>
  <si>
    <t>ALIANCA INDUSTRIA E CONSTRUCOES LTDA (07522407000209)</t>
  </si>
  <si>
    <t>CONTRATAÇÃO DE EMPRESA PARA PRESTAÇÃO DE SERVIÇOS DE LEVANTAMENTO DE PLANIALTIMÉTRICO PARA A IMPLANTAÇÃO DO AEROPORTO/AERÓDROMO,</t>
  </si>
  <si>
    <t>TAC ENGENHARIA LTDA (05305434000113)</t>
  </si>
  <si>
    <t>011/2024</t>
  </si>
  <si>
    <t>016-2024-1</t>
  </si>
  <si>
    <t>016-2024-2</t>
  </si>
  <si>
    <t>016-2024-3</t>
  </si>
  <si>
    <t>016-2024-4</t>
  </si>
  <si>
    <t>064/2024</t>
  </si>
  <si>
    <t>Contratação de empresa em caráter emergencial para reforma de ponte em madeira no Córrego João da Roça, MU- 66, KM 20,</t>
  </si>
  <si>
    <t>REGISTRO DE PREÇOS PARA FUTURA E EVENTUAL CONTRATAÇÃO DE EMPRESA PARA EXECUTAR MANUTENÇÃO E REPARO EM PONTE DE MADEIRA SOBRE O CÓRREGO DUREZA NA MU 43, conforme discriminado no termo de referência.</t>
  </si>
  <si>
    <t>REGISTRO DE PREÇOS PARA FUTURA E EVENTUAL CONTRATAÇÃO DE EMPRESA PARA EXECUTAR MANUTENÇÃO E REPARO EM PONTE DE MADEIRA-CÓRREGO DO ENCALHO NA MU 45, conforme discriminado no termo de referência</t>
  </si>
  <si>
    <t>REGISTRO DE PREÇOS PARA FUTURA E EVENTUAL CONTRATAÇÃO DE EMPRESA PARA EXECUTAR MANUTENÇÃO E REPARO EM PONTE DE MADEIRA-CÓRREGO RIBEIRÃOZINHO NA MT 481, conforme discriminado no termo de referência</t>
  </si>
  <si>
    <t>REGISTRO DE PREÇOS PARA FUTURA E EVENTUAL CONTRATAÇÃO DE EMPRESA PARA EXECUTAR MANUTENÇÃO E REPARO EM PONTE DE MADEIRA-CÓRREGO ARREPENDIDO NA MT 465, conforme discriminado no termo de referência</t>
  </si>
  <si>
    <t>CONTRATAÇÃO DE EMPRESA PARA REFORMA DE PONTE DE MADEIRA SOBRE O CÓRREGO DO COBREIRO NA MT 465 KM 49,70 A SER PAGA COM RECURSOS DO GOVERNO DE MATO GROSSO, CONFORME O CONVENIO ESTADUAL No0538-2022,</t>
  </si>
  <si>
    <t>05/06/204</t>
  </si>
  <si>
    <t>Contratação de empresa especializada para construção da Unidade Básica de Saúde Francisca Flavio de Souza no Bairro Professora Maria das Graças, conforme proposta nº12545.8420001/24-003, Novo PAC.</t>
  </si>
  <si>
    <t>IMEX CONSTRUTORA LTDA (27112137000194</t>
  </si>
  <si>
    <t>MOTIVO DO ATRASO EM MEDIÇÕES OU CONCLUSÃO</t>
  </si>
  <si>
    <t>OK</t>
  </si>
  <si>
    <t>Obra concluida e paga, aguardando engenharia lançar e finalizar no sistema</t>
  </si>
  <si>
    <t>ok</t>
  </si>
  <si>
    <t>Aguardando aprovação de aditivos pelo orgão concedente</t>
  </si>
  <si>
    <t>Obra concluida e paga, aguardando engenharia lançar e finalizar no sistema geoobras</t>
  </si>
  <si>
    <t xml:space="preserve">Aguardando do orgão concedente a vinda de recurso </t>
  </si>
  <si>
    <t>Aguardando serviços de reparação da contratada em trechos especificos e finalização de algumas partes a serem medidas</t>
  </si>
  <si>
    <r>
      <t>I</t>
    </r>
    <r>
      <rPr>
        <sz val="8"/>
        <rFont val="Arial"/>
        <family val="2"/>
      </rPr>
      <t>nviabilidade da continuidade da obra por decisão administrativa</t>
    </r>
  </si>
  <si>
    <t>Em processo administrativo</t>
  </si>
  <si>
    <t>Obra finalizada. Aguairda do engenharia lançar docs para encerrar no sistema.</t>
  </si>
  <si>
    <t>039-25</t>
  </si>
  <si>
    <t>044-25</t>
  </si>
  <si>
    <t>058-25</t>
  </si>
  <si>
    <t>ARAFORTE ENGENHARIA E CONSTRUTORA LTDA (54264119000109 )</t>
  </si>
  <si>
    <t>iniciada</t>
  </si>
  <si>
    <t>CONTRATAÇÃO DE EMPRESA ESPECIALIZADA PARA
CONSTRUÇÃO DE 06 (SEIS) UNIDADES DE CASAS RESIDENCIAIS COM ÁREA TOTAL DE
42,70M2 E 300M2 DE TERRENO, CONFORME PROPOSTA No 0125/2022, SINFRA - Loteamento
Vista do Araguaia, Jardim Novo Araguaia.</t>
  </si>
  <si>
    <t> 595.758,00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</si>
</sst>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1252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color rgb="FF71717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0" fillId="2" borderId="1" xfId="0" applyFill="1" applyBorder="1"/>
    <xf numFmtId="9" fontId="4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3" fillId="0" borderId="1" xfId="0" applyNumberFormat="1" applyFont="1" applyBorder="1"/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9" fontId="5" fillId="0" borderId="1" xfId="2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" fontId="8" fillId="0" borderId="0" xfId="0" applyNumberFormat="1" applyFont="1"/>
    <xf numFmtId="0" fontId="2" fillId="0" borderId="1" xfId="0" applyFont="1" applyBorder="1" applyAlignment="1">
      <alignment wrapText="1"/>
    </xf>
    <xf numFmtId="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2" fillId="0" borderId="1" xfId="0" applyFont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8"/>
  <sheetViews>
    <sheetView tabSelected="1" topLeftCell="D1" zoomScaleNormal="100" workbookViewId="0">
      <selection activeCell="I57" sqref="I57"/>
    </sheetView>
  </sheetViews>
  <sheetFormatPr defaultRowHeight="14.25" x14ac:dyDescent="0.2"/>
  <cols>
    <col min="1" max="1" width="2.7109375" style="17" customWidth="1"/>
    <col min="2" max="2" width="16.28515625" style="17" customWidth="1"/>
    <col min="3" max="3" width="34.140625" style="17" customWidth="1"/>
    <col min="4" max="4" width="40.42578125" style="17" customWidth="1"/>
    <col min="5" max="5" width="19.5703125" style="17" customWidth="1"/>
    <col min="6" max="6" width="12.7109375" style="17" customWidth="1"/>
    <col min="7" max="7" width="16" style="17" customWidth="1"/>
    <col min="8" max="8" width="16.28515625" style="17" customWidth="1"/>
    <col min="9" max="9" width="17.42578125" style="17" customWidth="1"/>
    <col min="10" max="10" width="16.7109375" style="26" customWidth="1"/>
    <col min="11" max="11" width="8.85546875" style="17" bestFit="1" customWidth="1"/>
    <col min="12" max="16384" width="9.140625" style="17"/>
  </cols>
  <sheetData>
    <row r="1" spans="2:11" ht="15.75" x14ac:dyDescent="0.25">
      <c r="C1" s="30" t="s">
        <v>0</v>
      </c>
      <c r="D1" s="31" t="s">
        <v>93</v>
      </c>
      <c r="E1" s="31"/>
      <c r="F1" s="31"/>
      <c r="G1" s="19"/>
      <c r="H1" s="31"/>
      <c r="I1" s="31"/>
      <c r="J1" s="31"/>
    </row>
    <row r="4" spans="2:11" s="3" customFormat="1" ht="90" x14ac:dyDescent="0.25">
      <c r="B4" s="3" t="s">
        <v>2</v>
      </c>
      <c r="C4" s="3" t="s">
        <v>1</v>
      </c>
      <c r="D4" s="3" t="s">
        <v>6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8</v>
      </c>
      <c r="J4" s="6" t="s">
        <v>9</v>
      </c>
      <c r="K4" s="36" t="s">
        <v>135</v>
      </c>
    </row>
    <row r="5" spans="2:11" s="1" customFormat="1" ht="105" x14ac:dyDescent="0.2">
      <c r="B5" s="1" t="s">
        <v>17</v>
      </c>
      <c r="C5" s="2" t="s">
        <v>16</v>
      </c>
      <c r="D5" s="2" t="s">
        <v>18</v>
      </c>
      <c r="E5" s="1" t="s">
        <v>19</v>
      </c>
      <c r="F5" s="7">
        <v>44739</v>
      </c>
      <c r="G5" s="7">
        <v>44837</v>
      </c>
      <c r="H5" s="4">
        <v>3126520.29</v>
      </c>
      <c r="I5" s="4">
        <v>3126520.29</v>
      </c>
      <c r="J5" s="8">
        <f>I5/H5</f>
        <v>1</v>
      </c>
      <c r="K5" s="1" t="s">
        <v>136</v>
      </c>
    </row>
    <row r="6" spans="2:11" s="12" customFormat="1" ht="75" x14ac:dyDescent="0.2">
      <c r="B6" s="9" t="s">
        <v>28</v>
      </c>
      <c r="C6" s="2" t="s">
        <v>29</v>
      </c>
      <c r="D6" s="2" t="s">
        <v>30</v>
      </c>
      <c r="E6" s="1" t="s">
        <v>19</v>
      </c>
      <c r="F6" s="10">
        <v>44617</v>
      </c>
      <c r="G6" s="11">
        <v>44634</v>
      </c>
      <c r="H6" s="4">
        <v>349768.58</v>
      </c>
      <c r="I6" s="28">
        <v>349768.58</v>
      </c>
      <c r="J6" s="8">
        <f>I6/H6</f>
        <v>1</v>
      </c>
      <c r="K6" s="1" t="s">
        <v>136</v>
      </c>
    </row>
    <row r="7" spans="2:11" s="12" customFormat="1" ht="101.25" x14ac:dyDescent="0.2">
      <c r="B7" s="12" t="s">
        <v>34</v>
      </c>
      <c r="C7" s="13" t="s">
        <v>31</v>
      </c>
      <c r="D7" s="2" t="s">
        <v>32</v>
      </c>
      <c r="E7" s="12" t="s">
        <v>53</v>
      </c>
      <c r="F7" s="10">
        <v>44630</v>
      </c>
      <c r="G7" s="11">
        <v>44810</v>
      </c>
      <c r="H7" s="4">
        <v>129504.18</v>
      </c>
      <c r="I7" s="14">
        <v>0</v>
      </c>
      <c r="J7" s="8">
        <f>I7/H7</f>
        <v>0</v>
      </c>
      <c r="K7" s="37" t="s">
        <v>137</v>
      </c>
    </row>
    <row r="8" spans="2:11" s="12" customFormat="1" ht="101.25" x14ac:dyDescent="0.2">
      <c r="B8" s="12" t="s">
        <v>35</v>
      </c>
      <c r="C8" s="2" t="s">
        <v>33</v>
      </c>
      <c r="D8" s="27" t="s">
        <v>32</v>
      </c>
      <c r="E8" s="12" t="s">
        <v>53</v>
      </c>
      <c r="F8" s="10">
        <v>44630</v>
      </c>
      <c r="G8" s="11">
        <v>44810</v>
      </c>
      <c r="H8" s="4">
        <v>129504.18</v>
      </c>
      <c r="I8" s="14">
        <v>0</v>
      </c>
      <c r="J8" s="8">
        <f>I8/H8</f>
        <v>0</v>
      </c>
      <c r="K8" s="37" t="s">
        <v>137</v>
      </c>
    </row>
    <row r="9" spans="2:11" s="12" customFormat="1" ht="101.25" x14ac:dyDescent="0.2">
      <c r="B9" s="12" t="s">
        <v>36</v>
      </c>
      <c r="C9" s="2" t="s">
        <v>44</v>
      </c>
      <c r="D9" s="2" t="s">
        <v>32</v>
      </c>
      <c r="E9" s="12" t="s">
        <v>53</v>
      </c>
      <c r="F9" s="10">
        <v>44630</v>
      </c>
      <c r="G9" s="11">
        <v>44810</v>
      </c>
      <c r="H9" s="4">
        <v>129504.18</v>
      </c>
      <c r="I9" s="14">
        <v>0</v>
      </c>
      <c r="J9" s="8">
        <f t="shared" ref="J9:J15" si="0">I9/H9</f>
        <v>0</v>
      </c>
      <c r="K9" s="37" t="s">
        <v>137</v>
      </c>
    </row>
    <row r="10" spans="2:11" s="12" customFormat="1" ht="101.25" x14ac:dyDescent="0.2">
      <c r="B10" s="12" t="s">
        <v>37</v>
      </c>
      <c r="C10" s="2" t="s">
        <v>45</v>
      </c>
      <c r="D10" s="2" t="s">
        <v>32</v>
      </c>
      <c r="E10" s="12" t="s">
        <v>53</v>
      </c>
      <c r="F10" s="10">
        <v>44630</v>
      </c>
      <c r="G10" s="11">
        <v>44810</v>
      </c>
      <c r="H10" s="4">
        <v>129504.18</v>
      </c>
      <c r="I10" s="14">
        <v>0</v>
      </c>
      <c r="J10" s="8">
        <f t="shared" si="0"/>
        <v>0</v>
      </c>
      <c r="K10" s="37" t="s">
        <v>137</v>
      </c>
    </row>
    <row r="11" spans="2:11" s="12" customFormat="1" ht="101.25" x14ac:dyDescent="0.2">
      <c r="B11" s="12" t="s">
        <v>38</v>
      </c>
      <c r="C11" s="2" t="s">
        <v>46</v>
      </c>
      <c r="D11" s="2" t="s">
        <v>32</v>
      </c>
      <c r="E11" s="12" t="s">
        <v>53</v>
      </c>
      <c r="F11" s="10">
        <v>44630</v>
      </c>
      <c r="G11" s="11" t="s">
        <v>132</v>
      </c>
      <c r="H11" s="15">
        <v>107920.03</v>
      </c>
      <c r="I11" s="14">
        <v>0</v>
      </c>
      <c r="J11" s="8">
        <f t="shared" si="0"/>
        <v>0</v>
      </c>
      <c r="K11" s="37" t="s">
        <v>137</v>
      </c>
    </row>
    <row r="12" spans="2:11" s="12" customFormat="1" ht="101.25" x14ac:dyDescent="0.2">
      <c r="B12" s="12" t="s">
        <v>39</v>
      </c>
      <c r="C12" s="2" t="s">
        <v>47</v>
      </c>
      <c r="D12" s="2" t="s">
        <v>32</v>
      </c>
      <c r="E12" s="12" t="s">
        <v>53</v>
      </c>
      <c r="F12" s="10">
        <v>44630</v>
      </c>
      <c r="G12" s="11" t="s">
        <v>132</v>
      </c>
      <c r="H12" s="15">
        <v>107920.03</v>
      </c>
      <c r="I12" s="14">
        <v>0</v>
      </c>
      <c r="J12" s="8">
        <f t="shared" si="0"/>
        <v>0</v>
      </c>
      <c r="K12" s="37" t="s">
        <v>137</v>
      </c>
    </row>
    <row r="13" spans="2:11" s="12" customFormat="1" ht="101.25" x14ac:dyDescent="0.2">
      <c r="B13" s="12" t="s">
        <v>40</v>
      </c>
      <c r="C13" s="2" t="s">
        <v>48</v>
      </c>
      <c r="D13" s="2" t="s">
        <v>32</v>
      </c>
      <c r="E13" s="12" t="s">
        <v>53</v>
      </c>
      <c r="F13" s="10">
        <v>44630</v>
      </c>
      <c r="G13" s="11">
        <v>44810</v>
      </c>
      <c r="H13" s="15">
        <v>107920.03</v>
      </c>
      <c r="I13" s="14">
        <v>0</v>
      </c>
      <c r="J13" s="8">
        <f t="shared" si="0"/>
        <v>0</v>
      </c>
      <c r="K13" s="37" t="s">
        <v>137</v>
      </c>
    </row>
    <row r="14" spans="2:11" s="12" customFormat="1" ht="101.25" x14ac:dyDescent="0.2">
      <c r="B14" s="12" t="s">
        <v>41</v>
      </c>
      <c r="C14" s="2" t="s">
        <v>49</v>
      </c>
      <c r="D14" s="2" t="s">
        <v>32</v>
      </c>
      <c r="E14" s="12" t="s">
        <v>53</v>
      </c>
      <c r="F14" s="10">
        <v>44630</v>
      </c>
      <c r="G14" s="11">
        <v>44810</v>
      </c>
      <c r="H14" s="4">
        <v>194257.76</v>
      </c>
      <c r="I14" s="14">
        <v>0</v>
      </c>
      <c r="J14" s="8">
        <f t="shared" si="0"/>
        <v>0</v>
      </c>
      <c r="K14" s="37" t="s">
        <v>137</v>
      </c>
    </row>
    <row r="15" spans="2:11" s="12" customFormat="1" ht="101.25" x14ac:dyDescent="0.2">
      <c r="B15" s="12" t="s">
        <v>42</v>
      </c>
      <c r="C15" s="2" t="s">
        <v>50</v>
      </c>
      <c r="D15" s="2" t="s">
        <v>32</v>
      </c>
      <c r="E15" s="12" t="s">
        <v>53</v>
      </c>
      <c r="F15" s="10">
        <v>44630</v>
      </c>
      <c r="G15" s="11">
        <v>44810</v>
      </c>
      <c r="H15" s="15">
        <v>86335.99</v>
      </c>
      <c r="I15" s="14">
        <v>0</v>
      </c>
      <c r="J15" s="8">
        <f t="shared" si="0"/>
        <v>0</v>
      </c>
      <c r="K15" s="37" t="s">
        <v>137</v>
      </c>
    </row>
    <row r="16" spans="2:11" s="12" customFormat="1" ht="101.25" x14ac:dyDescent="0.2">
      <c r="B16" s="12" t="s">
        <v>43</v>
      </c>
      <c r="C16" s="2" t="s">
        <v>51</v>
      </c>
      <c r="D16" s="2" t="s">
        <v>32</v>
      </c>
      <c r="E16" s="12" t="s">
        <v>53</v>
      </c>
      <c r="F16" s="10">
        <v>44630</v>
      </c>
      <c r="G16" s="11">
        <v>44810</v>
      </c>
      <c r="H16" s="15">
        <v>86335.99</v>
      </c>
      <c r="I16" s="14">
        <v>0</v>
      </c>
      <c r="J16" s="8">
        <f t="shared" ref="J16:J58" si="1">I16/H16</f>
        <v>0</v>
      </c>
      <c r="K16" s="37" t="s">
        <v>137</v>
      </c>
    </row>
    <row r="17" spans="2:11" ht="105" x14ac:dyDescent="0.2">
      <c r="B17" s="12" t="s">
        <v>20</v>
      </c>
      <c r="C17" s="2" t="s">
        <v>52</v>
      </c>
      <c r="D17" s="2" t="s">
        <v>18</v>
      </c>
      <c r="E17" s="2" t="s">
        <v>53</v>
      </c>
      <c r="F17" s="16">
        <v>44686</v>
      </c>
      <c r="G17" s="16">
        <v>45581</v>
      </c>
      <c r="H17" s="4">
        <v>4977776.24</v>
      </c>
      <c r="I17" s="4">
        <v>4977776.24</v>
      </c>
      <c r="J17" s="8">
        <f t="shared" si="1"/>
        <v>1</v>
      </c>
      <c r="K17" s="1" t="s">
        <v>136</v>
      </c>
    </row>
    <row r="18" spans="2:11" ht="90" x14ac:dyDescent="0.2">
      <c r="B18" s="17" t="s">
        <v>21</v>
      </c>
      <c r="C18" s="2" t="s">
        <v>54</v>
      </c>
      <c r="D18" s="2" t="s">
        <v>55</v>
      </c>
      <c r="E18" s="1" t="s">
        <v>19</v>
      </c>
      <c r="F18" s="16">
        <v>44631</v>
      </c>
      <c r="G18" s="18">
        <v>45069</v>
      </c>
      <c r="H18" s="4">
        <v>2037951.26</v>
      </c>
      <c r="I18" s="4">
        <v>2037951.26</v>
      </c>
      <c r="J18" s="8">
        <f t="shared" si="1"/>
        <v>1</v>
      </c>
      <c r="K18" s="1" t="s">
        <v>136</v>
      </c>
    </row>
    <row r="19" spans="2:11" ht="85.5" x14ac:dyDescent="0.2">
      <c r="B19" s="17" t="s">
        <v>22</v>
      </c>
      <c r="C19" s="17" t="s">
        <v>56</v>
      </c>
      <c r="D19" s="13" t="s">
        <v>30</v>
      </c>
      <c r="E19" s="1" t="s">
        <v>19</v>
      </c>
      <c r="F19" s="18">
        <v>44634</v>
      </c>
      <c r="G19" s="18">
        <v>44638</v>
      </c>
      <c r="H19" s="4">
        <v>79295.039999999994</v>
      </c>
      <c r="I19" s="4">
        <v>79295.039999999994</v>
      </c>
      <c r="J19" s="8">
        <f t="shared" si="1"/>
        <v>1</v>
      </c>
      <c r="K19" s="1" t="s">
        <v>136</v>
      </c>
    </row>
    <row r="20" spans="2:11" ht="75" x14ac:dyDescent="0.2">
      <c r="B20" s="17" t="s">
        <v>23</v>
      </c>
      <c r="C20" s="2" t="s">
        <v>57</v>
      </c>
      <c r="D20" s="13" t="s">
        <v>58</v>
      </c>
      <c r="E20" s="12" t="s">
        <v>15</v>
      </c>
      <c r="F20" s="16">
        <v>44708</v>
      </c>
      <c r="G20" s="16">
        <v>45373</v>
      </c>
      <c r="H20" s="4">
        <v>1060971.0900000001</v>
      </c>
      <c r="I20" s="4">
        <v>1072496.72</v>
      </c>
      <c r="J20" s="8">
        <f t="shared" si="1"/>
        <v>1.0108632837488529</v>
      </c>
      <c r="K20" s="1" t="s">
        <v>136</v>
      </c>
    </row>
    <row r="21" spans="2:11" ht="112.5" x14ac:dyDescent="0.2">
      <c r="B21" s="17" t="s">
        <v>101</v>
      </c>
      <c r="C21" s="2" t="s">
        <v>100</v>
      </c>
      <c r="D21" s="2" t="s">
        <v>102</v>
      </c>
      <c r="E21" s="12" t="s">
        <v>15</v>
      </c>
      <c r="F21" s="18">
        <v>44739</v>
      </c>
      <c r="G21" s="16">
        <v>45224</v>
      </c>
      <c r="H21" s="4">
        <v>2632900</v>
      </c>
      <c r="I21" s="4">
        <v>0</v>
      </c>
      <c r="J21" s="8">
        <f>I21/H21</f>
        <v>0</v>
      </c>
      <c r="K21" s="38" t="s">
        <v>140</v>
      </c>
    </row>
    <row r="22" spans="2:11" ht="157.5" x14ac:dyDescent="0.2">
      <c r="B22" s="17" t="s">
        <v>24</v>
      </c>
      <c r="C22" s="2" t="s">
        <v>59</v>
      </c>
      <c r="D22" s="2" t="s">
        <v>18</v>
      </c>
      <c r="E22" s="12" t="s">
        <v>15</v>
      </c>
      <c r="F22" s="18">
        <v>44739</v>
      </c>
      <c r="G22" s="16">
        <v>45834</v>
      </c>
      <c r="H22" s="4">
        <v>19467139.739999998</v>
      </c>
      <c r="I22" s="4">
        <v>16161310.57</v>
      </c>
      <c r="J22" s="8">
        <f t="shared" si="1"/>
        <v>0.83018413520670609</v>
      </c>
      <c r="K22" s="38" t="s">
        <v>142</v>
      </c>
    </row>
    <row r="23" spans="2:11" ht="135" x14ac:dyDescent="0.2">
      <c r="B23" s="17" t="s">
        <v>25</v>
      </c>
      <c r="C23" s="2" t="s">
        <v>60</v>
      </c>
      <c r="D23" s="2" t="s">
        <v>30</v>
      </c>
      <c r="E23" s="1" t="s">
        <v>19</v>
      </c>
      <c r="F23" s="18">
        <v>44733</v>
      </c>
      <c r="G23" s="18">
        <v>44805</v>
      </c>
      <c r="H23" s="4">
        <v>267014.14</v>
      </c>
      <c r="I23" s="4">
        <v>253939.5</v>
      </c>
      <c r="J23" s="8">
        <f>I23/H23</f>
        <v>0.95103390404717891</v>
      </c>
      <c r="K23" s="2" t="s">
        <v>138</v>
      </c>
    </row>
    <row r="24" spans="2:11" ht="105" x14ac:dyDescent="0.2">
      <c r="B24" s="17" t="s">
        <v>26</v>
      </c>
      <c r="C24" s="2" t="s">
        <v>61</v>
      </c>
      <c r="D24" s="2" t="s">
        <v>30</v>
      </c>
      <c r="E24" s="1" t="s">
        <v>19</v>
      </c>
      <c r="F24" s="18">
        <v>44781</v>
      </c>
      <c r="G24" s="16">
        <v>44785</v>
      </c>
      <c r="H24" s="4">
        <v>52769.26</v>
      </c>
      <c r="I24" s="4">
        <v>52769.26</v>
      </c>
      <c r="J24" s="8">
        <f t="shared" si="1"/>
        <v>1</v>
      </c>
      <c r="K24" s="1" t="s">
        <v>136</v>
      </c>
    </row>
    <row r="25" spans="2:11" ht="90" x14ac:dyDescent="0.2">
      <c r="B25" s="17" t="s">
        <v>27</v>
      </c>
      <c r="C25" s="2" t="s">
        <v>62</v>
      </c>
      <c r="D25" s="2" t="s">
        <v>30</v>
      </c>
      <c r="E25" s="1" t="s">
        <v>19</v>
      </c>
      <c r="F25" s="18">
        <v>44797</v>
      </c>
      <c r="G25" s="18">
        <v>45050</v>
      </c>
      <c r="H25" s="4">
        <v>317012.90000000002</v>
      </c>
      <c r="I25" s="4">
        <v>317012.90000000002</v>
      </c>
      <c r="J25" s="8">
        <f t="shared" si="1"/>
        <v>1</v>
      </c>
      <c r="K25" s="1" t="s">
        <v>136</v>
      </c>
    </row>
    <row r="26" spans="2:11" ht="120" x14ac:dyDescent="0.2">
      <c r="B26" s="17" t="s">
        <v>63</v>
      </c>
      <c r="C26" s="2" t="s">
        <v>74</v>
      </c>
      <c r="D26" s="2" t="s">
        <v>30</v>
      </c>
      <c r="E26" s="1" t="s">
        <v>19</v>
      </c>
      <c r="F26" s="18">
        <v>44804</v>
      </c>
      <c r="G26" s="18">
        <v>44816</v>
      </c>
      <c r="H26" s="4">
        <v>37732.589999999997</v>
      </c>
      <c r="I26" s="4">
        <v>37732.589999999997</v>
      </c>
      <c r="J26" s="8">
        <f t="shared" si="1"/>
        <v>1</v>
      </c>
      <c r="K26" s="17" t="s">
        <v>138</v>
      </c>
    </row>
    <row r="27" spans="2:11" ht="90" x14ac:dyDescent="0.2">
      <c r="B27" s="17" t="s">
        <v>64</v>
      </c>
      <c r="C27" s="2" t="s">
        <v>75</v>
      </c>
      <c r="D27" s="13" t="s">
        <v>76</v>
      </c>
      <c r="E27" s="1" t="s">
        <v>19</v>
      </c>
      <c r="F27" s="18">
        <v>44819</v>
      </c>
      <c r="G27" s="18">
        <v>44914</v>
      </c>
      <c r="H27" s="4">
        <v>173460.52</v>
      </c>
      <c r="I27" s="4">
        <v>182162.6</v>
      </c>
      <c r="J27" s="8">
        <f t="shared" si="1"/>
        <v>1.0501674963271181</v>
      </c>
      <c r="K27" s="17" t="s">
        <v>138</v>
      </c>
    </row>
    <row r="28" spans="2:11" ht="105" x14ac:dyDescent="0.2">
      <c r="B28" s="17" t="s">
        <v>65</v>
      </c>
      <c r="C28" s="2" t="s">
        <v>77</v>
      </c>
      <c r="D28" s="2" t="s">
        <v>78</v>
      </c>
      <c r="E28" s="9" t="s">
        <v>15</v>
      </c>
      <c r="F28" s="18">
        <v>44845</v>
      </c>
      <c r="G28" s="18">
        <v>45680</v>
      </c>
      <c r="H28" s="4">
        <v>2056251.31</v>
      </c>
      <c r="I28" s="4">
        <v>1701488.55</v>
      </c>
      <c r="J28" s="8">
        <f t="shared" si="1"/>
        <v>0.82747110809135482</v>
      </c>
      <c r="K28" s="38" t="s">
        <v>139</v>
      </c>
    </row>
    <row r="29" spans="2:11" ht="105" x14ac:dyDescent="0.2">
      <c r="B29" s="17" t="s">
        <v>66</v>
      </c>
      <c r="C29" s="2" t="s">
        <v>79</v>
      </c>
      <c r="D29" s="2" t="s">
        <v>30</v>
      </c>
      <c r="E29" s="1" t="s">
        <v>19</v>
      </c>
      <c r="F29" s="18">
        <v>44852</v>
      </c>
      <c r="G29" s="18">
        <v>45055</v>
      </c>
      <c r="H29" s="4">
        <v>292682.76</v>
      </c>
      <c r="I29" s="4">
        <v>292682.76</v>
      </c>
      <c r="J29" s="8">
        <f t="shared" si="1"/>
        <v>1</v>
      </c>
      <c r="K29" s="17" t="s">
        <v>136</v>
      </c>
    </row>
    <row r="30" spans="2:11" ht="75" x14ac:dyDescent="0.2">
      <c r="B30" s="17" t="s">
        <v>67</v>
      </c>
      <c r="C30" s="2" t="s">
        <v>80</v>
      </c>
      <c r="D30" s="2" t="s">
        <v>30</v>
      </c>
      <c r="E30" s="1" t="s">
        <v>19</v>
      </c>
      <c r="F30" s="18">
        <v>44854</v>
      </c>
      <c r="G30" s="18">
        <v>44868</v>
      </c>
      <c r="H30" s="4">
        <v>116356.37</v>
      </c>
      <c r="I30" s="4">
        <v>116356.37</v>
      </c>
      <c r="J30" s="8">
        <f t="shared" si="1"/>
        <v>1</v>
      </c>
      <c r="K30" s="17" t="s">
        <v>136</v>
      </c>
    </row>
    <row r="31" spans="2:11" ht="105" x14ac:dyDescent="0.2">
      <c r="B31" s="17" t="s">
        <v>68</v>
      </c>
      <c r="C31" s="2" t="s">
        <v>81</v>
      </c>
      <c r="D31" s="13" t="s">
        <v>82</v>
      </c>
      <c r="E31" s="12" t="s">
        <v>15</v>
      </c>
      <c r="F31" s="18">
        <v>44845</v>
      </c>
      <c r="G31" s="18">
        <v>45837</v>
      </c>
      <c r="H31" s="4">
        <v>3693839.19</v>
      </c>
      <c r="I31" s="4">
        <v>2399935.12</v>
      </c>
      <c r="J31" s="8">
        <f t="shared" si="1"/>
        <v>0.64971293999401203</v>
      </c>
      <c r="K31" s="38" t="s">
        <v>139</v>
      </c>
    </row>
    <row r="32" spans="2:11" ht="135" x14ac:dyDescent="0.2">
      <c r="B32" s="17" t="s">
        <v>69</v>
      </c>
      <c r="C32" s="13" t="s">
        <v>83</v>
      </c>
      <c r="D32" s="2" t="s">
        <v>78</v>
      </c>
      <c r="E32" s="1" t="s">
        <v>19</v>
      </c>
      <c r="F32" s="11">
        <v>44876</v>
      </c>
      <c r="G32" s="18">
        <v>45748</v>
      </c>
      <c r="H32" s="4">
        <v>5742233.7199999997</v>
      </c>
      <c r="I32" s="4">
        <v>5742233.7199999997</v>
      </c>
      <c r="J32" s="8">
        <f t="shared" si="1"/>
        <v>1</v>
      </c>
      <c r="K32" s="17" t="s">
        <v>136</v>
      </c>
    </row>
    <row r="33" spans="2:11" ht="120" x14ac:dyDescent="0.2">
      <c r="B33" s="17" t="s">
        <v>70</v>
      </c>
      <c r="C33" s="2" t="s">
        <v>84</v>
      </c>
      <c r="D33" s="21" t="s">
        <v>11</v>
      </c>
      <c r="E33" s="9" t="s">
        <v>15</v>
      </c>
      <c r="F33" s="18">
        <v>44876</v>
      </c>
      <c r="G33" s="18">
        <v>45626</v>
      </c>
      <c r="H33" s="4">
        <v>6390280.0700000003</v>
      </c>
      <c r="I33" s="4">
        <v>982740.08</v>
      </c>
      <c r="J33" s="8">
        <f t="shared" si="1"/>
        <v>0.15378669936762254</v>
      </c>
      <c r="K33" s="17" t="s">
        <v>143</v>
      </c>
    </row>
    <row r="34" spans="2:11" ht="75" x14ac:dyDescent="0.2">
      <c r="B34" s="17" t="s">
        <v>71</v>
      </c>
      <c r="C34" s="2" t="s">
        <v>85</v>
      </c>
      <c r="D34" s="2" t="s">
        <v>30</v>
      </c>
      <c r="E34" s="1" t="s">
        <v>19</v>
      </c>
      <c r="F34" s="18">
        <v>44854</v>
      </c>
      <c r="G34" s="18">
        <f>G3603/11/2022</f>
        <v>0</v>
      </c>
      <c r="H34" s="4">
        <v>86630.95</v>
      </c>
      <c r="I34" s="4">
        <v>86630.95</v>
      </c>
      <c r="J34" s="8">
        <f t="shared" si="1"/>
        <v>1</v>
      </c>
      <c r="K34" s="17" t="s">
        <v>136</v>
      </c>
    </row>
    <row r="35" spans="2:11" ht="78.75" x14ac:dyDescent="0.2">
      <c r="B35" s="9" t="s">
        <v>10</v>
      </c>
      <c r="C35" s="20" t="s">
        <v>12</v>
      </c>
      <c r="D35" s="21" t="s">
        <v>11</v>
      </c>
      <c r="E35" s="9" t="s">
        <v>15</v>
      </c>
      <c r="F35" s="10">
        <v>44865</v>
      </c>
      <c r="G35" s="10">
        <f>F35+960</f>
        <v>45825</v>
      </c>
      <c r="H35" s="22">
        <v>5905970.4000000004</v>
      </c>
      <c r="I35" s="22">
        <v>5621859.5899999999</v>
      </c>
      <c r="J35" s="8">
        <f t="shared" si="1"/>
        <v>0.95189430512553863</v>
      </c>
      <c r="K35" s="38" t="s">
        <v>139</v>
      </c>
    </row>
    <row r="36" spans="2:11" ht="75" x14ac:dyDescent="0.2">
      <c r="B36" s="17" t="s">
        <v>72</v>
      </c>
      <c r="C36" s="13" t="s">
        <v>96</v>
      </c>
      <c r="D36" s="2" t="s">
        <v>86</v>
      </c>
      <c r="E36" s="1" t="s">
        <v>19</v>
      </c>
      <c r="F36" s="18">
        <v>44938</v>
      </c>
      <c r="G36" s="18">
        <v>45525</v>
      </c>
      <c r="H36" s="4">
        <v>2669077.83</v>
      </c>
      <c r="I36" s="4">
        <v>2669077.83</v>
      </c>
      <c r="J36" s="8">
        <f t="shared" si="1"/>
        <v>1</v>
      </c>
      <c r="K36" s="17" t="s">
        <v>136</v>
      </c>
    </row>
    <row r="37" spans="2:11" ht="90" x14ac:dyDescent="0.2">
      <c r="B37" s="17" t="s">
        <v>73</v>
      </c>
      <c r="C37" s="13" t="s">
        <v>87</v>
      </c>
      <c r="D37" s="2" t="s">
        <v>88</v>
      </c>
      <c r="E37" s="1" t="s">
        <v>19</v>
      </c>
      <c r="F37" s="18">
        <v>44872</v>
      </c>
      <c r="G37" s="18">
        <v>45093</v>
      </c>
      <c r="H37" s="4">
        <v>140785.32999999999</v>
      </c>
      <c r="I37" s="4">
        <v>140785.32999999999</v>
      </c>
      <c r="J37" s="8">
        <f t="shared" si="1"/>
        <v>1</v>
      </c>
      <c r="K37" s="17" t="s">
        <v>136</v>
      </c>
    </row>
    <row r="38" spans="2:11" ht="78.75" x14ac:dyDescent="0.2">
      <c r="B38" s="23" t="s">
        <v>14</v>
      </c>
      <c r="C38" s="24" t="s">
        <v>95</v>
      </c>
      <c r="D38" s="25" t="s">
        <v>13</v>
      </c>
      <c r="E38" s="9" t="s">
        <v>15</v>
      </c>
      <c r="F38" s="10">
        <v>44876</v>
      </c>
      <c r="G38" s="10">
        <f>F38+1020</f>
        <v>45896</v>
      </c>
      <c r="H38" s="22">
        <v>4398068.95</v>
      </c>
      <c r="I38" s="22">
        <v>3657466.16</v>
      </c>
      <c r="J38" s="8">
        <f t="shared" si="1"/>
        <v>0.83160728073624224</v>
      </c>
      <c r="K38" s="38" t="s">
        <v>139</v>
      </c>
    </row>
    <row r="39" spans="2:11" ht="75" x14ac:dyDescent="0.2">
      <c r="B39" s="17" t="s">
        <v>89</v>
      </c>
      <c r="C39" s="2" t="s">
        <v>94</v>
      </c>
      <c r="D39" s="2" t="s">
        <v>30</v>
      </c>
      <c r="E39" s="1" t="s">
        <v>19</v>
      </c>
      <c r="F39" s="18">
        <v>44883</v>
      </c>
      <c r="G39" s="18">
        <v>44901</v>
      </c>
      <c r="H39" s="4">
        <v>239921.25</v>
      </c>
      <c r="I39" s="4">
        <v>239921.25</v>
      </c>
      <c r="J39" s="8">
        <f t="shared" si="1"/>
        <v>1</v>
      </c>
      <c r="K39" s="17" t="s">
        <v>136</v>
      </c>
    </row>
    <row r="40" spans="2:11" ht="90" x14ac:dyDescent="0.2">
      <c r="B40" s="17" t="s">
        <v>90</v>
      </c>
      <c r="C40" s="2" t="s">
        <v>97</v>
      </c>
      <c r="D40" s="2" t="s">
        <v>30</v>
      </c>
      <c r="E40" s="1" t="s">
        <v>19</v>
      </c>
      <c r="F40" s="18">
        <v>44881</v>
      </c>
      <c r="G40" s="18">
        <v>44901</v>
      </c>
      <c r="H40" s="4">
        <v>27152.2</v>
      </c>
      <c r="I40" s="4">
        <v>27152.2</v>
      </c>
      <c r="J40" s="8">
        <f t="shared" si="1"/>
        <v>1</v>
      </c>
      <c r="K40" s="17" t="s">
        <v>136</v>
      </c>
    </row>
    <row r="41" spans="2:11" ht="75" x14ac:dyDescent="0.2">
      <c r="B41" s="17" t="s">
        <v>91</v>
      </c>
      <c r="C41" s="2" t="s">
        <v>98</v>
      </c>
      <c r="D41" s="2" t="s">
        <v>86</v>
      </c>
      <c r="E41" s="1" t="s">
        <v>19</v>
      </c>
      <c r="F41" s="18">
        <v>44938</v>
      </c>
      <c r="G41" s="18">
        <v>45145</v>
      </c>
      <c r="H41" s="4">
        <v>1495860.38</v>
      </c>
      <c r="I41" s="4">
        <v>1495860.38</v>
      </c>
      <c r="J41" s="8">
        <f t="shared" si="1"/>
        <v>1</v>
      </c>
      <c r="K41" s="17" t="s">
        <v>136</v>
      </c>
    </row>
    <row r="42" spans="2:11" ht="75" x14ac:dyDescent="0.2">
      <c r="B42" s="24" t="s">
        <v>92</v>
      </c>
      <c r="C42" s="2" t="s">
        <v>99</v>
      </c>
      <c r="D42" s="2" t="s">
        <v>30</v>
      </c>
      <c r="E42" s="1" t="s">
        <v>19</v>
      </c>
      <c r="F42" s="18">
        <v>44903</v>
      </c>
      <c r="G42" s="18">
        <v>44956</v>
      </c>
      <c r="H42" s="4">
        <v>104935.25</v>
      </c>
      <c r="I42" s="4">
        <v>104935.24</v>
      </c>
      <c r="J42" s="8">
        <f t="shared" si="1"/>
        <v>0.99999990470313838</v>
      </c>
      <c r="K42" s="17" t="s">
        <v>138</v>
      </c>
    </row>
    <row r="43" spans="2:11" ht="120" x14ac:dyDescent="0.2">
      <c r="B43" s="17" t="s">
        <v>103</v>
      </c>
      <c r="C43" s="2" t="s">
        <v>110</v>
      </c>
      <c r="D43" s="2" t="s">
        <v>30</v>
      </c>
      <c r="E43" s="1" t="s">
        <v>19</v>
      </c>
      <c r="F43" s="11">
        <v>44959</v>
      </c>
      <c r="G43" s="18">
        <v>45268</v>
      </c>
      <c r="H43" s="4">
        <v>578476.30000000005</v>
      </c>
      <c r="I43" s="4">
        <v>578476.30000000005</v>
      </c>
      <c r="J43" s="8">
        <f t="shared" si="1"/>
        <v>1</v>
      </c>
      <c r="K43" s="17" t="s">
        <v>136</v>
      </c>
    </row>
    <row r="44" spans="2:11" ht="180" x14ac:dyDescent="0.2">
      <c r="B44" s="17" t="s">
        <v>104</v>
      </c>
      <c r="C44" s="13" t="s">
        <v>111</v>
      </c>
      <c r="D44" s="2" t="s">
        <v>112</v>
      </c>
      <c r="E44" s="9" t="s">
        <v>15</v>
      </c>
      <c r="F44" s="18">
        <v>44992</v>
      </c>
      <c r="G44" s="16">
        <v>45797</v>
      </c>
      <c r="H44" s="4">
        <v>2781651.66</v>
      </c>
      <c r="I44" s="4">
        <v>2484686.06</v>
      </c>
      <c r="J44" s="8">
        <f t="shared" si="1"/>
        <v>0.89324126946937699</v>
      </c>
      <c r="K44" s="17" t="s">
        <v>144</v>
      </c>
    </row>
    <row r="45" spans="2:11" ht="105" x14ac:dyDescent="0.2">
      <c r="B45" s="17" t="s">
        <v>105</v>
      </c>
      <c r="C45" s="2" t="s">
        <v>113</v>
      </c>
      <c r="D45" s="2" t="s">
        <v>30</v>
      </c>
      <c r="E45" s="1" t="s">
        <v>19</v>
      </c>
      <c r="F45" s="18">
        <v>44993</v>
      </c>
      <c r="G45" s="18">
        <v>45014</v>
      </c>
      <c r="H45" s="4">
        <v>28625.33</v>
      </c>
      <c r="I45" s="4">
        <v>28625.33</v>
      </c>
      <c r="J45" s="8">
        <f t="shared" si="1"/>
        <v>1</v>
      </c>
      <c r="K45" s="17" t="s">
        <v>138</v>
      </c>
    </row>
    <row r="46" spans="2:11" ht="90" x14ac:dyDescent="0.2">
      <c r="B46" s="17" t="s">
        <v>106</v>
      </c>
      <c r="C46" s="13" t="s">
        <v>114</v>
      </c>
      <c r="D46" s="2" t="s">
        <v>76</v>
      </c>
      <c r="E46" s="1" t="s">
        <v>19</v>
      </c>
      <c r="F46" s="11">
        <v>45002</v>
      </c>
      <c r="G46" s="18">
        <v>45271</v>
      </c>
      <c r="H46" s="4">
        <v>214793.33</v>
      </c>
      <c r="I46" s="4">
        <v>214793.33</v>
      </c>
      <c r="J46" s="8">
        <f t="shared" si="1"/>
        <v>1</v>
      </c>
      <c r="K46" s="17" t="s">
        <v>136</v>
      </c>
    </row>
    <row r="47" spans="2:11" ht="105" x14ac:dyDescent="0.2">
      <c r="B47" s="17" t="s">
        <v>107</v>
      </c>
      <c r="C47" s="2" t="s">
        <v>115</v>
      </c>
      <c r="D47" s="2" t="s">
        <v>30</v>
      </c>
      <c r="E47" s="1" t="s">
        <v>19</v>
      </c>
      <c r="F47" s="18">
        <v>45005</v>
      </c>
      <c r="G47" s="18">
        <v>45243</v>
      </c>
      <c r="H47" s="4">
        <v>228614.07</v>
      </c>
      <c r="I47" s="4">
        <v>228614.07</v>
      </c>
      <c r="J47" s="8">
        <f t="shared" si="1"/>
        <v>1</v>
      </c>
      <c r="K47" s="17" t="s">
        <v>136</v>
      </c>
    </row>
    <row r="48" spans="2:11" ht="101.25" x14ac:dyDescent="0.2">
      <c r="B48" s="17" t="s">
        <v>108</v>
      </c>
      <c r="C48" s="2" t="s">
        <v>116</v>
      </c>
      <c r="D48" s="2" t="s">
        <v>117</v>
      </c>
      <c r="E48" s="9" t="s">
        <v>15</v>
      </c>
      <c r="F48" s="11">
        <v>45091</v>
      </c>
      <c r="G48" s="11">
        <v>45391</v>
      </c>
      <c r="H48" s="4">
        <v>1230407.1599999999</v>
      </c>
      <c r="I48" s="4">
        <v>746059.91</v>
      </c>
      <c r="J48" s="8">
        <f t="shared" si="1"/>
        <v>0.60635205503843137</v>
      </c>
      <c r="K48" s="38" t="s">
        <v>145</v>
      </c>
    </row>
    <row r="49" spans="2:11" ht="105" x14ac:dyDescent="0.2">
      <c r="B49" s="17" t="s">
        <v>109</v>
      </c>
      <c r="C49" s="2" t="s">
        <v>118</v>
      </c>
      <c r="D49" s="13" t="s">
        <v>119</v>
      </c>
      <c r="E49" s="2" t="s">
        <v>53</v>
      </c>
      <c r="F49" s="18">
        <v>45170</v>
      </c>
      <c r="G49" s="18">
        <v>45581</v>
      </c>
      <c r="H49" s="4">
        <v>19080</v>
      </c>
      <c r="I49" s="4">
        <v>19080</v>
      </c>
      <c r="J49" s="8">
        <f t="shared" si="1"/>
        <v>1</v>
      </c>
      <c r="K49" s="17" t="s">
        <v>136</v>
      </c>
    </row>
    <row r="50" spans="2:11" ht="75" x14ac:dyDescent="0.2">
      <c r="B50" s="29" t="s">
        <v>120</v>
      </c>
      <c r="C50" s="2" t="s">
        <v>126</v>
      </c>
      <c r="D50" s="2" t="s">
        <v>30</v>
      </c>
      <c r="E50" s="2" t="s">
        <v>53</v>
      </c>
      <c r="F50" s="18">
        <v>45327</v>
      </c>
      <c r="G50" s="18">
        <v>45343</v>
      </c>
      <c r="H50" s="4">
        <v>250337.02</v>
      </c>
      <c r="I50" s="4">
        <v>250337.02</v>
      </c>
      <c r="J50" s="8">
        <f t="shared" si="1"/>
        <v>1</v>
      </c>
      <c r="K50" s="17" t="s">
        <v>136</v>
      </c>
    </row>
    <row r="51" spans="2:11" ht="150" x14ac:dyDescent="0.2">
      <c r="B51" s="17" t="s">
        <v>121</v>
      </c>
      <c r="C51" s="2" t="s">
        <v>127</v>
      </c>
      <c r="D51" s="2" t="s">
        <v>112</v>
      </c>
      <c r="E51" s="2" t="s">
        <v>53</v>
      </c>
      <c r="F51" s="18">
        <v>45656</v>
      </c>
      <c r="G51" s="18">
        <v>45530</v>
      </c>
      <c r="H51" s="4">
        <v>79305</v>
      </c>
      <c r="I51" s="4">
        <v>79305</v>
      </c>
      <c r="J51" s="8">
        <f t="shared" si="1"/>
        <v>1</v>
      </c>
      <c r="K51" s="17" t="s">
        <v>138</v>
      </c>
    </row>
    <row r="52" spans="2:11" ht="135" x14ac:dyDescent="0.2">
      <c r="B52" s="17" t="s">
        <v>122</v>
      </c>
      <c r="C52" s="2" t="s">
        <v>128</v>
      </c>
      <c r="D52" s="2" t="s">
        <v>112</v>
      </c>
      <c r="E52" s="2" t="s">
        <v>53</v>
      </c>
      <c r="F52" s="18">
        <v>45530</v>
      </c>
      <c r="G52" s="18">
        <v>45656</v>
      </c>
      <c r="H52" s="4">
        <v>65678</v>
      </c>
      <c r="I52" s="4">
        <v>65678</v>
      </c>
      <c r="J52" s="8">
        <f t="shared" si="1"/>
        <v>1</v>
      </c>
      <c r="K52" s="17" t="s">
        <v>136</v>
      </c>
    </row>
    <row r="53" spans="2:11" ht="150" x14ac:dyDescent="0.2">
      <c r="B53" s="17" t="s">
        <v>123</v>
      </c>
      <c r="C53" s="2" t="s">
        <v>129</v>
      </c>
      <c r="D53" s="2" t="s">
        <v>112</v>
      </c>
      <c r="E53" s="2" t="s">
        <v>53</v>
      </c>
      <c r="F53" s="18">
        <v>45530</v>
      </c>
      <c r="G53" s="18">
        <v>45656</v>
      </c>
      <c r="H53" s="4">
        <v>55099</v>
      </c>
      <c r="I53" s="4">
        <v>55099</v>
      </c>
      <c r="J53" s="8">
        <f t="shared" si="1"/>
        <v>1</v>
      </c>
      <c r="K53" s="17" t="s">
        <v>136</v>
      </c>
    </row>
    <row r="54" spans="2:11" ht="150" x14ac:dyDescent="0.2">
      <c r="B54" s="17" t="s">
        <v>124</v>
      </c>
      <c r="C54" s="13" t="s">
        <v>130</v>
      </c>
      <c r="D54" s="2" t="s">
        <v>112</v>
      </c>
      <c r="E54" s="2" t="s">
        <v>53</v>
      </c>
      <c r="F54" s="18">
        <v>45530</v>
      </c>
      <c r="G54" s="18">
        <v>45656</v>
      </c>
      <c r="H54" s="4">
        <v>41782.5</v>
      </c>
      <c r="I54" s="4">
        <v>41782.5</v>
      </c>
      <c r="J54" s="8">
        <f t="shared" si="1"/>
        <v>1</v>
      </c>
      <c r="K54" s="17" t="s">
        <v>138</v>
      </c>
    </row>
    <row r="55" spans="2:11" ht="150" x14ac:dyDescent="0.2">
      <c r="B55" s="17" t="s">
        <v>125</v>
      </c>
      <c r="C55" s="13" t="s">
        <v>131</v>
      </c>
      <c r="D55" s="13" t="s">
        <v>112</v>
      </c>
      <c r="E55" s="2" t="s">
        <v>53</v>
      </c>
      <c r="F55" s="18">
        <v>45604</v>
      </c>
      <c r="G55" s="18">
        <v>45639</v>
      </c>
      <c r="H55" s="4">
        <v>511743.42</v>
      </c>
      <c r="I55" s="4">
        <v>511743.72</v>
      </c>
      <c r="J55" s="8">
        <f>I55/H55</f>
        <v>1.0000005862312797</v>
      </c>
      <c r="K55" s="17" t="s">
        <v>136</v>
      </c>
    </row>
    <row r="56" spans="2:11" ht="120.75" x14ac:dyDescent="0.25">
      <c r="B56" s="17" t="s">
        <v>146</v>
      </c>
      <c r="C56" s="32" t="s">
        <v>133</v>
      </c>
      <c r="D56" s="34" t="s">
        <v>134</v>
      </c>
      <c r="E56" s="5" t="s">
        <v>15</v>
      </c>
      <c r="F56" s="16">
        <v>45818</v>
      </c>
      <c r="G56" s="16">
        <v>46118</v>
      </c>
      <c r="H56" s="35">
        <v>1779900</v>
      </c>
      <c r="I56" s="33">
        <v>0</v>
      </c>
      <c r="J56" s="8">
        <f>I56/H56</f>
        <v>0</v>
      </c>
      <c r="K56" s="17" t="s">
        <v>141</v>
      </c>
    </row>
    <row r="57" spans="2:11" ht="45.75" x14ac:dyDescent="0.25">
      <c r="B57" s="17" t="s">
        <v>147</v>
      </c>
      <c r="D57" s="32" t="s">
        <v>149</v>
      </c>
      <c r="E57" s="17" t="s">
        <v>150</v>
      </c>
      <c r="F57" s="16">
        <v>45890</v>
      </c>
      <c r="G57" s="16">
        <v>46070</v>
      </c>
      <c r="H57" s="33">
        <v>367500</v>
      </c>
      <c r="I57" s="35">
        <v>0</v>
      </c>
      <c r="J57" s="8">
        <f>I57/H57</f>
        <v>0</v>
      </c>
    </row>
    <row r="58" spans="2:11" ht="195" x14ac:dyDescent="0.2">
      <c r="B58" s="17" t="s">
        <v>148</v>
      </c>
      <c r="C58" s="32" t="s">
        <v>151</v>
      </c>
      <c r="D58" s="34" t="s">
        <v>149</v>
      </c>
      <c r="E58" s="17" t="s">
        <v>150</v>
      </c>
      <c r="F58" s="16">
        <v>45896</v>
      </c>
      <c r="G58" s="16">
        <v>46081</v>
      </c>
      <c r="H58" s="39" t="s">
        <v>152</v>
      </c>
      <c r="I58" s="17">
        <v>0</v>
      </c>
      <c r="J58" s="8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</dc:creator>
  <cp:lastModifiedBy>User</cp:lastModifiedBy>
  <dcterms:created xsi:type="dcterms:W3CDTF">2025-05-26T12:32:50Z</dcterms:created>
  <dcterms:modified xsi:type="dcterms:W3CDTF">2025-09-01T13:24:15Z</dcterms:modified>
</cp:coreProperties>
</file>